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use" sheetId="1" state="visible" r:id="rId1"/>
    <sheet name="Scorecard" sheetId="2" state="visible" r:id="rId2"/>
    <sheet name="Results" sheetId="3" state="visible" r:id="rId3"/>
    <sheet name="Score ancho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×&quot;0"/>
  </numFmts>
  <fonts count="6">
    <font>
      <name val="Calibri"/>
      <family val="2"/>
      <color theme="1"/>
      <sz val="11"/>
      <scheme val="minor"/>
    </font>
    <font>
      <name val="Arial"/>
      <b val="1"/>
      <color rgb="000F172A"/>
      <sz val="15"/>
    </font>
    <font>
      <name val="Arial"/>
      <color rgb="0064748B"/>
      <sz val="10"/>
    </font>
    <font>
      <name val="Arial"/>
      <b val="1"/>
      <color rgb="000F172A"/>
      <sz val="11"/>
    </font>
    <font>
      <name val="Arial"/>
      <color rgb="000F172A"/>
      <sz val="11"/>
    </font>
    <font>
      <name val="Arial"/>
      <color rgb="00059669"/>
      <sz val="11"/>
      <u val="single"/>
    </font>
  </fonts>
  <fills count="5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FEF9C3"/>
      </patternFill>
    </fill>
    <fill>
      <patternFill patternType="solid">
        <fgColor rgb="00ECFDF5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0" borderId="1" pivotButton="0" quotePrefix="0" xfId="0"/>
    <xf numFmtId="164" fontId="4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3" fillId="4" borderId="1" pivotButton="0" quotePrefix="0" xfId="0"/>
    <xf numFmtId="0" fontId="4" fillId="4" borderId="1" pivotButton="0" quotePrefix="0" xfId="0"/>
    <xf numFmtId="1" fontId="3" fillId="4" borderId="1" applyAlignment="1" pivotButton="0" quotePrefix="0" xfId="0">
      <alignment horizontal="center" vertical="center"/>
    </xf>
    <xf numFmtId="0" fontId="3" fillId="0" borderId="1" pivotButton="0" quotePrefix="0" xfId="0"/>
    <xf numFmtId="1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omments/comment1.xml><?xml version="1.0" encoding="utf-8"?>
<comments xmlns="http://schemas.openxmlformats.org/spreadsheetml/2006/main">
  <authors>
    <author>Score anchors</author>
  </authors>
  <commentList>
    <comment ref="A5" authorId="0" shapeId="0">
      <text>
        <t>1 = Nobody would notice the improvement.
5 = Revenue, cost, or CX visibly moves.</t>
      </text>
    </comment>
    <comment ref="A6" authorId="0" shapeId="0">
      <text>
        <t>1 = Runs a few times a year.
5 = Runs daily, many times.</t>
      </text>
    </comment>
    <comment ref="A7" authorId="0" shapeId="0">
      <text>
        <t>1 = Different every time, undocumented.
5 = Written steps everyone follows.</t>
      </text>
    </comment>
    <comment ref="A8" authorId="0" shapeId="0">
      <text>
        <t>1 = Lives in heads and inboxes.
5 = In systems AI can reach today.</t>
      </text>
    </comment>
    <comment ref="A9" authorId="0" shapeId="0">
      <text>
        <t>1 = Needs new infrastructure first.
5 = First version shippable in weeks.</t>
      </text>
    </comment>
    <comment ref="A10" authorId="0" shapeId="0">
      <text>
        <t>1 = Errors reach customers or money.
5 = Errors are internal and cheap to catch.</t>
      </text>
    </comment>
    <comment ref="A11" authorId="0" shapeId="0">
      <text>
        <t>1 = Proof takes quarters.
5 = You would know within a week.</t>
      </text>
    </comment>
    <comment ref="A12" authorId="0" shapeId="0">
      <text>
        <t>1 = Dead end: helps nothing else.
5 = Builds data/integrations you reuse.</t>
      </text>
    </comment>
    <comment ref="A13" authorId="0" shapeId="0">
      <text>
        <t>1 = Review takes as long as the work.
5 = Quick approval, then it ships.</t>
      </text>
    </comment>
    <comment ref="A14" authorId="0" shapeId="0">
      <text>
        <t>1 = Touches five systems, all undocumented.
5 = One or two well-documented systems.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ystemsthinker.ai/frameworks/ai-use-case-scorecard/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10" customWidth="1" min="1" max="1"/>
    <col width="96" customWidth="1" min="2" max="2"/>
  </cols>
  <sheetData>
    <row r="1">
      <c r="A1" s="1" t="inlineStr">
        <is>
          <t>AI Use Case Scorecard</t>
        </is>
      </c>
    </row>
    <row r="2">
      <c r="A2" s="2" t="n"/>
      <c r="B2" s="2" t="inlineStr">
        <is>
          <t>Rank your AI ideas by the numbers, so the totals, not the loudest opinion in the room, pick your first initiative.</t>
        </is>
      </c>
    </row>
    <row r="4">
      <c r="A4" s="3" t="inlineStr">
        <is>
          <t>How to use this workbook</t>
        </is>
      </c>
    </row>
    <row r="5" ht="30" customHeight="1">
      <c r="A5" s="3" t="inlineStr">
        <is>
          <t>1</t>
        </is>
      </c>
      <c r="B5" s="4" t="inlineStr">
        <is>
          <t>List 5 to 10 candidate workflows on the Scorecard tab, one per yellow column header. Real, specific ones: "draft the weekly client report", not "marketing".</t>
        </is>
      </c>
    </row>
    <row r="6" ht="30" customHeight="1">
      <c r="A6" s="3" t="inlineStr">
        <is>
          <t>2</t>
        </is>
      </c>
      <c r="B6" s="4" t="inlineStr">
        <is>
          <t>Score each criterion 1 to 5 in the yellow cells. The Score anchors tab shows what a 1 and a 5 look like on every row. Gut-feel 3s are usually a 2.</t>
        </is>
      </c>
    </row>
    <row r="7" ht="30" customHeight="1">
      <c r="A7" s="3" t="inlineStr">
        <is>
          <t>3</t>
        </is>
      </c>
      <c r="B7" s="4" t="inlineStr">
        <is>
          <t>The weights are wired in. Business impact and workflow frequency count double because value compounds with repetition. Score every row; a blank counts as zero.</t>
        </is>
      </c>
    </row>
    <row r="8" ht="30" customHeight="1">
      <c r="A8" s="3" t="inlineStr">
        <is>
          <t>4</t>
        </is>
      </c>
      <c r="B8" s="4" t="inlineStr">
        <is>
          <t>Totals, ranks, and verdicts update automatically, and the Results tab shows the ranked list. Commit to the top scorer for a quarter. The rest go on the written roadmap.</t>
        </is>
      </c>
    </row>
    <row r="10">
      <c r="A10" s="3" t="inlineStr">
        <is>
          <t>Reading the totals (max 60)</t>
        </is>
      </c>
    </row>
    <row r="11" ht="26" customHeight="1">
      <c r="A11" s="3" t="inlineStr">
        <is>
          <t>45+</t>
        </is>
      </c>
      <c r="B11" s="4" t="inlineStr">
        <is>
          <t>A genuine Quick Win candidate. Shortlist it and compare against the other high scorers.</t>
        </is>
      </c>
    </row>
    <row r="12" ht="26" customHeight="1">
      <c r="A12" s="3" t="inlineStr">
        <is>
          <t>30 to 44</t>
        </is>
      </c>
      <c r="B12" s="4" t="inlineStr">
        <is>
          <t>Promising with specific gaps, usually clarity or data. Fix the gap, rescore, and it often graduates.</t>
        </is>
      </c>
    </row>
    <row r="13" ht="26" customHeight="1">
      <c r="A13" s="3" t="inlineStr">
        <is>
          <t>Under 30</t>
        </is>
      </c>
      <c r="B13" s="4" t="inlineStr">
        <is>
          <t>Not your first initiative. Park it on the roadmap; don't let it burn your budget for attention.</t>
        </is>
      </c>
    </row>
    <row r="15">
      <c r="B15" s="4" t="inlineStr">
        <is>
          <t>If two candidates tie, break the tie on data availability. It is the gap that kills projects.</t>
        </is>
      </c>
    </row>
    <row r="17">
      <c r="B17" s="5" t="inlineStr">
        <is>
          <t>Full framework: systemsthinker.ai/frameworks/ai-use-case-scorecard</t>
        </is>
      </c>
    </row>
  </sheetData>
  <hyperlinks>
    <hyperlink xmlns:r="http://schemas.openxmlformats.org/officeDocument/2006/relationships" ref="B17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AI Use Case Scorecard</t>
        </is>
      </c>
    </row>
    <row r="2">
      <c r="A2" s="2" t="inlineStr">
        <is>
          <t>Name your workflows and rate each one 1 to 5 per row in the yellow cells. Totals, ranks, and verdicts fill in automatically.</t>
        </is>
      </c>
    </row>
    <row r="4">
      <c r="A4" s="6" t="inlineStr">
        <is>
          <t>Criterion</t>
        </is>
      </c>
      <c r="B4" s="7" t="inlineStr">
        <is>
          <t>Weight</t>
        </is>
      </c>
      <c r="C4" s="8" t="inlineStr">
        <is>
          <t>Workflow 1</t>
        </is>
      </c>
      <c r="D4" s="8" t="inlineStr">
        <is>
          <t>Workflow 2</t>
        </is>
      </c>
      <c r="E4" s="8" t="inlineStr">
        <is>
          <t>Workflow 3</t>
        </is>
      </c>
      <c r="F4" s="8" t="inlineStr">
        <is>
          <t>Workflow 4</t>
        </is>
      </c>
      <c r="G4" s="8" t="inlineStr">
        <is>
          <t>Workflow 5</t>
        </is>
      </c>
      <c r="H4" s="8" t="inlineStr">
        <is>
          <t>Workflow 6</t>
        </is>
      </c>
      <c r="I4" s="8" t="inlineStr">
        <is>
          <t>Workflow 7</t>
        </is>
      </c>
      <c r="J4" s="8" t="inlineStr">
        <is>
          <t>Workflow 8</t>
        </is>
      </c>
      <c r="K4" s="8" t="inlineStr">
        <is>
          <t>Workflow 9</t>
        </is>
      </c>
      <c r="L4" s="8" t="inlineStr">
        <is>
          <t>Workflow 10</t>
        </is>
      </c>
    </row>
    <row r="5">
      <c r="A5" s="9" t="inlineStr">
        <is>
          <t>Business impact</t>
        </is>
      </c>
      <c r="B5" s="10" t="n">
        <v>2</v>
      </c>
      <c r="C5" s="11" t="n"/>
      <c r="D5" s="11" t="n"/>
      <c r="E5" s="11" t="n"/>
      <c r="F5" s="11" t="n"/>
      <c r="G5" s="11" t="n"/>
      <c r="H5" s="11" t="n"/>
      <c r="I5" s="11" t="n"/>
      <c r="J5" s="11" t="n"/>
      <c r="K5" s="11" t="n"/>
      <c r="L5" s="11" t="n"/>
    </row>
    <row r="6">
      <c r="A6" s="9" t="inlineStr">
        <is>
          <t>Workflow frequency</t>
        </is>
      </c>
      <c r="B6" s="10" t="n">
        <v>2</v>
      </c>
      <c r="C6" s="11" t="n"/>
      <c r="D6" s="11" t="n"/>
      <c r="E6" s="11" t="n"/>
      <c r="F6" s="11" t="n"/>
      <c r="G6" s="11" t="n"/>
      <c r="H6" s="11" t="n"/>
      <c r="I6" s="11" t="n"/>
      <c r="J6" s="11" t="n"/>
      <c r="K6" s="11" t="n"/>
      <c r="L6" s="11" t="n"/>
    </row>
    <row r="7">
      <c r="A7" s="9" t="inlineStr">
        <is>
          <t>Process clarity</t>
        </is>
      </c>
      <c r="B7" s="10" t="n">
        <v>1</v>
      </c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  <c r="L7" s="11" t="n"/>
    </row>
    <row r="8">
      <c r="A8" s="9" t="inlineStr">
        <is>
          <t>Data availability</t>
        </is>
      </c>
      <c r="B8" s="10" t="n">
        <v>1</v>
      </c>
      <c r="C8" s="11" t="n"/>
      <c r="D8" s="11" t="n"/>
      <c r="E8" s="11" t="n"/>
      <c r="F8" s="11" t="n"/>
      <c r="G8" s="11" t="n"/>
      <c r="H8" s="11" t="n"/>
      <c r="I8" s="11" t="n"/>
      <c r="J8" s="11" t="n"/>
      <c r="K8" s="11" t="n"/>
      <c r="L8" s="11" t="n"/>
    </row>
    <row r="9">
      <c r="A9" s="9" t="inlineStr">
        <is>
          <t>Implementation feasibility</t>
        </is>
      </c>
      <c r="B9" s="10" t="n">
        <v>1</v>
      </c>
      <c r="C9" s="11" t="n"/>
      <c r="D9" s="11" t="n"/>
      <c r="E9" s="11" t="n"/>
      <c r="F9" s="11" t="n"/>
      <c r="G9" s="11" t="n"/>
      <c r="H9" s="11" t="n"/>
      <c r="I9" s="11" t="n"/>
      <c r="J9" s="11" t="n"/>
      <c r="K9" s="11" t="n"/>
      <c r="L9" s="11" t="n"/>
    </row>
    <row r="10">
      <c r="A10" s="9" t="inlineStr">
        <is>
          <t>Risk level</t>
        </is>
      </c>
      <c r="B10" s="10" t="n">
        <v>1</v>
      </c>
      <c r="C10" s="11" t="n"/>
      <c r="D10" s="11" t="n"/>
      <c r="E10" s="11" t="n"/>
      <c r="F10" s="11" t="n"/>
      <c r="G10" s="11" t="n"/>
      <c r="H10" s="11" t="n"/>
      <c r="I10" s="11" t="n"/>
      <c r="J10" s="11" t="n"/>
      <c r="K10" s="11" t="n"/>
      <c r="L10" s="11" t="n"/>
    </row>
    <row r="11">
      <c r="A11" s="9" t="inlineStr">
        <is>
          <t>Speed to validate</t>
        </is>
      </c>
      <c r="B11" s="10" t="n">
        <v>1</v>
      </c>
      <c r="C11" s="11" t="n"/>
      <c r="D11" s="11" t="n"/>
      <c r="E11" s="11" t="n"/>
      <c r="F11" s="11" t="n"/>
      <c r="G11" s="11" t="n"/>
      <c r="H11" s="11" t="n"/>
      <c r="I11" s="11" t="n"/>
      <c r="J11" s="11" t="n"/>
      <c r="K11" s="11" t="n"/>
      <c r="L11" s="11" t="n"/>
    </row>
    <row r="12">
      <c r="A12" s="9" t="inlineStr">
        <is>
          <t>Strategic value</t>
        </is>
      </c>
      <c r="B12" s="10" t="n">
        <v>1</v>
      </c>
      <c r="C12" s="11" t="n"/>
      <c r="D12" s="11" t="n"/>
      <c r="E12" s="11" t="n"/>
      <c r="F12" s="11" t="n"/>
      <c r="G12" s="11" t="n"/>
      <c r="H12" s="11" t="n"/>
      <c r="I12" s="11" t="n"/>
      <c r="J12" s="11" t="n"/>
      <c r="K12" s="11" t="n"/>
      <c r="L12" s="11" t="n"/>
    </row>
    <row r="13">
      <c r="A13" s="9" t="inlineStr">
        <is>
          <t>Human review requirement</t>
        </is>
      </c>
      <c r="B13" s="10" t="n">
        <v>1</v>
      </c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  <c r="L13" s="11" t="n"/>
    </row>
    <row r="14">
      <c r="A14" s="9" t="inlineStr">
        <is>
          <t>Integration complexity</t>
        </is>
      </c>
      <c r="B14" s="10" t="n">
        <v>1</v>
      </c>
      <c r="C14" s="11" t="n"/>
      <c r="D14" s="11" t="n"/>
      <c r="E14" s="11" t="n"/>
      <c r="F14" s="11" t="n"/>
      <c r="G14" s="11" t="n"/>
      <c r="H14" s="11" t="n"/>
      <c r="I14" s="11" t="n"/>
      <c r="J14" s="11" t="n"/>
      <c r="K14" s="11" t="n"/>
      <c r="L14" s="11" t="n"/>
    </row>
    <row r="15">
      <c r="A15" s="12" t="inlineStr">
        <is>
          <t>Weighted total (max 60)</t>
        </is>
      </c>
      <c r="B15" s="13" t="n"/>
      <c r="C15" s="14">
        <f>IF(COUNT(C5:C14)=0,"",SUMPRODUCT($B$5:$B$14,C5:C14))</f>
        <v/>
      </c>
      <c r="D15" s="14">
        <f>IF(COUNT(D5:D14)=0,"",SUMPRODUCT($B$5:$B$14,D5:D14))</f>
        <v/>
      </c>
      <c r="E15" s="14">
        <f>IF(COUNT(E5:E14)=0,"",SUMPRODUCT($B$5:$B$14,E5:E14))</f>
        <v/>
      </c>
      <c r="F15" s="14">
        <f>IF(COUNT(F5:F14)=0,"",SUMPRODUCT($B$5:$B$14,F5:F14))</f>
        <v/>
      </c>
      <c r="G15" s="14">
        <f>IF(COUNT(G5:G14)=0,"",SUMPRODUCT($B$5:$B$14,G5:G14))</f>
        <v/>
      </c>
      <c r="H15" s="14">
        <f>IF(COUNT(H5:H14)=0,"",SUMPRODUCT($B$5:$B$14,H5:H14))</f>
        <v/>
      </c>
      <c r="I15" s="14">
        <f>IF(COUNT(I5:I14)=0,"",SUMPRODUCT($B$5:$B$14,I5:I14))</f>
        <v/>
      </c>
      <c r="J15" s="14">
        <f>IF(COUNT(J5:J14)=0,"",SUMPRODUCT($B$5:$B$14,J5:J14))</f>
        <v/>
      </c>
      <c r="K15" s="14">
        <f>IF(COUNT(K5:K14)=0,"",SUMPRODUCT($B$5:$B$14,K5:K14))</f>
        <v/>
      </c>
      <c r="L15" s="14">
        <f>IF(COUNT(L5:L14)=0,"",SUMPRODUCT($B$5:$B$14,L5:L14))</f>
        <v/>
      </c>
    </row>
    <row r="16">
      <c r="A16" s="15" t="inlineStr">
        <is>
          <t>Rank</t>
        </is>
      </c>
      <c r="B16" s="9" t="n"/>
      <c r="C16" s="16">
        <f>IF(C15="","",RANK(C15,$C$15:$L$15))</f>
        <v/>
      </c>
      <c r="D16" s="16">
        <f>IF(D15="","",RANK(D15,$C$15:$L$15))</f>
        <v/>
      </c>
      <c r="E16" s="16">
        <f>IF(E15="","",RANK(E15,$C$15:$L$15))</f>
        <v/>
      </c>
      <c r="F16" s="16">
        <f>IF(F15="","",RANK(F15,$C$15:$L$15))</f>
        <v/>
      </c>
      <c r="G16" s="16">
        <f>IF(G15="","",RANK(G15,$C$15:$L$15))</f>
        <v/>
      </c>
      <c r="H16" s="16">
        <f>IF(H15="","",RANK(H15,$C$15:$L$15))</f>
        <v/>
      </c>
      <c r="I16" s="16">
        <f>IF(I15="","",RANK(I15,$C$15:$L$15))</f>
        <v/>
      </c>
      <c r="J16" s="16">
        <f>IF(J15="","",RANK(J15,$C$15:$L$15))</f>
        <v/>
      </c>
      <c r="K16" s="16">
        <f>IF(K15="","",RANK(K15,$C$15:$L$15))</f>
        <v/>
      </c>
      <c r="L16" s="16">
        <f>IF(L15="","",RANK(L15,$C$15:$L$15))</f>
        <v/>
      </c>
    </row>
    <row r="17" ht="30" customHeight="1">
      <c r="A17" s="15" t="inlineStr">
        <is>
          <t>Verdict</t>
        </is>
      </c>
      <c r="B17" s="9" t="n"/>
      <c r="C17" s="17">
        <f>IF(C15="","",IF(C15&gt;=45,"Quick Win candidate",IF(C15&gt;=30,"Promising, fix the gap","Not your first initiative")))</f>
        <v/>
      </c>
      <c r="D17" s="17">
        <f>IF(D15="","",IF(D15&gt;=45,"Quick Win candidate",IF(D15&gt;=30,"Promising, fix the gap","Not your first initiative")))</f>
        <v/>
      </c>
      <c r="E17" s="17">
        <f>IF(E15="","",IF(E15&gt;=45,"Quick Win candidate",IF(E15&gt;=30,"Promising, fix the gap","Not your first initiative")))</f>
        <v/>
      </c>
      <c r="F17" s="17">
        <f>IF(F15="","",IF(F15&gt;=45,"Quick Win candidate",IF(F15&gt;=30,"Promising, fix the gap","Not your first initiative")))</f>
        <v/>
      </c>
      <c r="G17" s="17">
        <f>IF(G15="","",IF(G15&gt;=45,"Quick Win candidate",IF(G15&gt;=30,"Promising, fix the gap","Not your first initiative")))</f>
        <v/>
      </c>
      <c r="H17" s="17">
        <f>IF(H15="","",IF(H15&gt;=45,"Quick Win candidate",IF(H15&gt;=30,"Promising, fix the gap","Not your first initiative")))</f>
        <v/>
      </c>
      <c r="I17" s="17">
        <f>IF(I15="","",IF(I15&gt;=45,"Quick Win candidate",IF(I15&gt;=30,"Promising, fix the gap","Not your first initiative")))</f>
        <v/>
      </c>
      <c r="J17" s="17">
        <f>IF(J15="","",IF(J15&gt;=45,"Quick Win candidate",IF(J15&gt;=30,"Promising, fix the gap","Not your first initiative")))</f>
        <v/>
      </c>
      <c r="K17" s="17">
        <f>IF(K15="","",IF(K15&gt;=45,"Quick Win candidate",IF(K15&gt;=30,"Promising, fix the gap","Not your first initiative")))</f>
        <v/>
      </c>
      <c r="L17" s="17">
        <f>IF(L15="","",IF(L15&gt;=45,"Quick Win candidate",IF(L15&gt;=30,"Promising, fix the gap","Not your first initiative")))</f>
        <v/>
      </c>
    </row>
    <row r="18" hidden="1">
      <c r="A18" s="2" t="inlineStr">
        <is>
          <t>Tie-break helper (hidden)</t>
        </is>
      </c>
      <c r="C18" s="2">
        <f>IF(C15="","",C15+(100-COLUMN())/100000)</f>
        <v/>
      </c>
      <c r="D18" s="2">
        <f>IF(D15="","",D15+(100-COLUMN())/100000)</f>
        <v/>
      </c>
      <c r="E18" s="2">
        <f>IF(E15="","",E15+(100-COLUMN())/100000)</f>
        <v/>
      </c>
      <c r="F18" s="2">
        <f>IF(F15="","",F15+(100-COLUMN())/100000)</f>
        <v/>
      </c>
      <c r="G18" s="2">
        <f>IF(G15="","",G15+(100-COLUMN())/100000)</f>
        <v/>
      </c>
      <c r="H18" s="2">
        <f>IF(H15="","",H15+(100-COLUMN())/100000)</f>
        <v/>
      </c>
      <c r="I18" s="2">
        <f>IF(I15="","",I15+(100-COLUMN())/100000)</f>
        <v/>
      </c>
      <c r="J18" s="2">
        <f>IF(J15="","",J15+(100-COLUMN())/100000)</f>
        <v/>
      </c>
      <c r="K18" s="2">
        <f>IF(K15="","",K15+(100-COLUMN())/100000)</f>
        <v/>
      </c>
      <c r="L18" s="2">
        <f>IF(L15="","",L15+(100-COLUMN())/100000)</f>
        <v/>
      </c>
    </row>
  </sheetData>
  <dataValidations count="1">
    <dataValidation sqref="C5:L14" showDropDown="0" showInputMessage="1" showErrorMessage="1" allowBlank="1" errorTitle="Scores run 1 to 5" error="Enter a whole number from 1 (weak fit) to 5 (strong fit)." promptTitle="Score 1 to 5" prompt="1 = weak fit, 5 = strong fit. See the Score anchors tab for what a 1 and a 5 look like." type="whole" operator="between">
      <formula1>1</formula1>
      <formula2>5</formula2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30" customWidth="1" min="2" max="2"/>
    <col width="15" customWidth="1" min="3" max="3"/>
    <col width="54" customWidth="1" min="4" max="4"/>
  </cols>
  <sheetData>
    <row r="1">
      <c r="A1" s="7" t="inlineStr">
        <is>
          <t>Rank</t>
        </is>
      </c>
      <c r="B1" s="7" t="inlineStr">
        <is>
          <t>Workflow</t>
        </is>
      </c>
      <c r="C1" s="7" t="inlineStr">
        <is>
          <t>Total (max 60)</t>
        </is>
      </c>
      <c r="D1" s="6" t="inlineStr">
        <is>
          <t>Read it as</t>
        </is>
      </c>
    </row>
    <row r="2">
      <c r="A2" s="16">
        <f>IF(B2="","",1)</f>
        <v/>
      </c>
      <c r="B2" s="9">
        <f>IFERROR(INDEX(Scorecard!$C$4:$L$4,MATCH(LARGE(Scorecard!$C$18:$L$18,1),Scorecard!$C$18:$L$18,0)),"")</f>
        <v/>
      </c>
      <c r="C2" s="16">
        <f>IFERROR(ROUND(LARGE(Scorecard!$C$18:$L$18,1),0),"")</f>
        <v/>
      </c>
      <c r="D2" s="9">
        <f>IF(C2="","",IF(C2&gt;=45,"A genuine Quick Win candidate. Shortlist it.",IF(C2&gt;=30,"Promising with gaps. Fix the gap and rescore.","Not your first initiative. Park it on the roadmap.")))</f>
        <v/>
      </c>
    </row>
    <row r="3">
      <c r="A3" s="16">
        <f>IF(B3="","",2)</f>
        <v/>
      </c>
      <c r="B3" s="9">
        <f>IFERROR(INDEX(Scorecard!$C$4:$L$4,MATCH(LARGE(Scorecard!$C$18:$L$18,2),Scorecard!$C$18:$L$18,0)),"")</f>
        <v/>
      </c>
      <c r="C3" s="16">
        <f>IFERROR(ROUND(LARGE(Scorecard!$C$18:$L$18,2),0),"")</f>
        <v/>
      </c>
      <c r="D3" s="9">
        <f>IF(C3="","",IF(C3&gt;=45,"A genuine Quick Win candidate. Shortlist it.",IF(C3&gt;=30,"Promising with gaps. Fix the gap and rescore.","Not your first initiative. Park it on the roadmap.")))</f>
        <v/>
      </c>
    </row>
    <row r="4">
      <c r="A4" s="16">
        <f>IF(B4="","",3)</f>
        <v/>
      </c>
      <c r="B4" s="9">
        <f>IFERROR(INDEX(Scorecard!$C$4:$L$4,MATCH(LARGE(Scorecard!$C$18:$L$18,3),Scorecard!$C$18:$L$18,0)),"")</f>
        <v/>
      </c>
      <c r="C4" s="16">
        <f>IFERROR(ROUND(LARGE(Scorecard!$C$18:$L$18,3),0),"")</f>
        <v/>
      </c>
      <c r="D4" s="9">
        <f>IF(C4="","",IF(C4&gt;=45,"A genuine Quick Win candidate. Shortlist it.",IF(C4&gt;=30,"Promising with gaps. Fix the gap and rescore.","Not your first initiative. Park it on the roadmap.")))</f>
        <v/>
      </c>
    </row>
    <row r="5">
      <c r="A5" s="16">
        <f>IF(B5="","",4)</f>
        <v/>
      </c>
      <c r="B5" s="9">
        <f>IFERROR(INDEX(Scorecard!$C$4:$L$4,MATCH(LARGE(Scorecard!$C$18:$L$18,4),Scorecard!$C$18:$L$18,0)),"")</f>
        <v/>
      </c>
      <c r="C5" s="16">
        <f>IFERROR(ROUND(LARGE(Scorecard!$C$18:$L$18,4),0),"")</f>
        <v/>
      </c>
      <c r="D5" s="9">
        <f>IF(C5="","",IF(C5&gt;=45,"A genuine Quick Win candidate. Shortlist it.",IF(C5&gt;=30,"Promising with gaps. Fix the gap and rescore.","Not your first initiative. Park it on the roadmap.")))</f>
        <v/>
      </c>
    </row>
    <row r="6">
      <c r="A6" s="16">
        <f>IF(B6="","",5)</f>
        <v/>
      </c>
      <c r="B6" s="9">
        <f>IFERROR(INDEX(Scorecard!$C$4:$L$4,MATCH(LARGE(Scorecard!$C$18:$L$18,5),Scorecard!$C$18:$L$18,0)),"")</f>
        <v/>
      </c>
      <c r="C6" s="16">
        <f>IFERROR(ROUND(LARGE(Scorecard!$C$18:$L$18,5),0),"")</f>
        <v/>
      </c>
      <c r="D6" s="9">
        <f>IF(C6="","",IF(C6&gt;=45,"A genuine Quick Win candidate. Shortlist it.",IF(C6&gt;=30,"Promising with gaps. Fix the gap and rescore.","Not your first initiative. Park it on the roadmap.")))</f>
        <v/>
      </c>
    </row>
    <row r="7">
      <c r="A7" s="16">
        <f>IF(B7="","",6)</f>
        <v/>
      </c>
      <c r="B7" s="9">
        <f>IFERROR(INDEX(Scorecard!$C$4:$L$4,MATCH(LARGE(Scorecard!$C$18:$L$18,6),Scorecard!$C$18:$L$18,0)),"")</f>
        <v/>
      </c>
      <c r="C7" s="16">
        <f>IFERROR(ROUND(LARGE(Scorecard!$C$18:$L$18,6),0),"")</f>
        <v/>
      </c>
      <c r="D7" s="9">
        <f>IF(C7="","",IF(C7&gt;=45,"A genuine Quick Win candidate. Shortlist it.",IF(C7&gt;=30,"Promising with gaps. Fix the gap and rescore.","Not your first initiative. Park it on the roadmap.")))</f>
        <v/>
      </c>
    </row>
    <row r="8">
      <c r="A8" s="16">
        <f>IF(B8="","",7)</f>
        <v/>
      </c>
      <c r="B8" s="9">
        <f>IFERROR(INDEX(Scorecard!$C$4:$L$4,MATCH(LARGE(Scorecard!$C$18:$L$18,7),Scorecard!$C$18:$L$18,0)),"")</f>
        <v/>
      </c>
      <c r="C8" s="16">
        <f>IFERROR(ROUND(LARGE(Scorecard!$C$18:$L$18,7),0),"")</f>
        <v/>
      </c>
      <c r="D8" s="9">
        <f>IF(C8="","",IF(C8&gt;=45,"A genuine Quick Win candidate. Shortlist it.",IF(C8&gt;=30,"Promising with gaps. Fix the gap and rescore.","Not your first initiative. Park it on the roadmap.")))</f>
        <v/>
      </c>
    </row>
    <row r="9">
      <c r="A9" s="16">
        <f>IF(B9="","",8)</f>
        <v/>
      </c>
      <c r="B9" s="9">
        <f>IFERROR(INDEX(Scorecard!$C$4:$L$4,MATCH(LARGE(Scorecard!$C$18:$L$18,8),Scorecard!$C$18:$L$18,0)),"")</f>
        <v/>
      </c>
      <c r="C9" s="16">
        <f>IFERROR(ROUND(LARGE(Scorecard!$C$18:$L$18,8),0),"")</f>
        <v/>
      </c>
      <c r="D9" s="9">
        <f>IF(C9="","",IF(C9&gt;=45,"A genuine Quick Win candidate. Shortlist it.",IF(C9&gt;=30,"Promising with gaps. Fix the gap and rescore.","Not your first initiative. Park it on the roadmap.")))</f>
        <v/>
      </c>
    </row>
    <row r="10">
      <c r="A10" s="16">
        <f>IF(B10="","",9)</f>
        <v/>
      </c>
      <c r="B10" s="9">
        <f>IFERROR(INDEX(Scorecard!$C$4:$L$4,MATCH(LARGE(Scorecard!$C$18:$L$18,9),Scorecard!$C$18:$L$18,0)),"")</f>
        <v/>
      </c>
      <c r="C10" s="16">
        <f>IFERROR(ROUND(LARGE(Scorecard!$C$18:$L$18,9),0),"")</f>
        <v/>
      </c>
      <c r="D10" s="9">
        <f>IF(C10="","",IF(C10&gt;=45,"A genuine Quick Win candidate. Shortlist it.",IF(C10&gt;=30,"Promising with gaps. Fix the gap and rescore.","Not your first initiative. Park it on the roadmap.")))</f>
        <v/>
      </c>
    </row>
    <row r="11">
      <c r="A11" s="16">
        <f>IF(B11="","",10)</f>
        <v/>
      </c>
      <c r="B11" s="9">
        <f>IFERROR(INDEX(Scorecard!$C$4:$L$4,MATCH(LARGE(Scorecard!$C$18:$L$18,10),Scorecard!$C$18:$L$18,0)),"")</f>
        <v/>
      </c>
      <c r="C11" s="16">
        <f>IFERROR(ROUND(LARGE(Scorecard!$C$18:$L$18,10),0),"")</f>
        <v/>
      </c>
      <c r="D11" s="9">
        <f>IF(C11="","",IF(C11&gt;=45,"A genuine Quick Win candidate. Shortlist it.",IF(C11&gt;=30,"Promising with gaps. Fix the gap and rescore.","Not your first initiative. Park it on the roadmap.")))</f>
        <v/>
      </c>
    </row>
    <row r="13">
      <c r="B13" s="2" t="inlineStr">
        <is>
          <t>Ties: break them on data availability. It is the gap that kills projects.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44" customWidth="1" min="3" max="3"/>
    <col width="44" customWidth="1" min="4" max="4"/>
  </cols>
  <sheetData>
    <row r="1">
      <c r="A1" s="6" t="inlineStr">
        <is>
          <t>Criterion</t>
        </is>
      </c>
      <c r="B1" s="7" t="inlineStr">
        <is>
          <t>Weight</t>
        </is>
      </c>
      <c r="C1" s="6" t="inlineStr">
        <is>
          <t>What a 1 looks like</t>
        </is>
      </c>
      <c r="D1" s="6" t="inlineStr">
        <is>
          <t>What a 5 looks like</t>
        </is>
      </c>
    </row>
    <row r="2">
      <c r="A2" s="9" t="inlineStr">
        <is>
          <t>Business impact</t>
        </is>
      </c>
      <c r="B2" s="10" t="n">
        <v>2</v>
      </c>
      <c r="C2" s="18" t="inlineStr">
        <is>
          <t>Nobody would notice the improvement</t>
        </is>
      </c>
      <c r="D2" s="18" t="inlineStr">
        <is>
          <t>Revenue, cost, or CX visibly moves</t>
        </is>
      </c>
    </row>
    <row r="3">
      <c r="A3" s="9" t="inlineStr">
        <is>
          <t>Workflow frequency</t>
        </is>
      </c>
      <c r="B3" s="10" t="n">
        <v>2</v>
      </c>
      <c r="C3" s="18" t="inlineStr">
        <is>
          <t>Runs a few times a year</t>
        </is>
      </c>
      <c r="D3" s="18" t="inlineStr">
        <is>
          <t>Runs daily, many times</t>
        </is>
      </c>
    </row>
    <row r="4">
      <c r="A4" s="9" t="inlineStr">
        <is>
          <t>Process clarity</t>
        </is>
      </c>
      <c r="B4" s="10" t="n">
        <v>1</v>
      </c>
      <c r="C4" s="18" t="inlineStr">
        <is>
          <t>Different every time, undocumented</t>
        </is>
      </c>
      <c r="D4" s="18" t="inlineStr">
        <is>
          <t>Written steps everyone follows</t>
        </is>
      </c>
    </row>
    <row r="5">
      <c r="A5" s="9" t="inlineStr">
        <is>
          <t>Data availability</t>
        </is>
      </c>
      <c r="B5" s="10" t="n">
        <v>1</v>
      </c>
      <c r="C5" s="18" t="inlineStr">
        <is>
          <t>Lives in heads and inboxes</t>
        </is>
      </c>
      <c r="D5" s="18" t="inlineStr">
        <is>
          <t>In systems AI can reach today</t>
        </is>
      </c>
    </row>
    <row r="6">
      <c r="A6" s="9" t="inlineStr">
        <is>
          <t>Implementation feasibility</t>
        </is>
      </c>
      <c r="B6" s="10" t="n">
        <v>1</v>
      </c>
      <c r="C6" s="18" t="inlineStr">
        <is>
          <t>Needs new infrastructure first</t>
        </is>
      </c>
      <c r="D6" s="18" t="inlineStr">
        <is>
          <t>First version shippable in weeks</t>
        </is>
      </c>
    </row>
    <row r="7">
      <c r="A7" s="9" t="inlineStr">
        <is>
          <t>Risk level</t>
        </is>
      </c>
      <c r="B7" s="10" t="n">
        <v>1</v>
      </c>
      <c r="C7" s="18" t="inlineStr">
        <is>
          <t>Errors reach customers or money</t>
        </is>
      </c>
      <c r="D7" s="18" t="inlineStr">
        <is>
          <t>Errors are internal and cheap to catch</t>
        </is>
      </c>
    </row>
    <row r="8">
      <c r="A8" s="9" t="inlineStr">
        <is>
          <t>Speed to validate</t>
        </is>
      </c>
      <c r="B8" s="10" t="n">
        <v>1</v>
      </c>
      <c r="C8" s="18" t="inlineStr">
        <is>
          <t>Proof takes quarters</t>
        </is>
      </c>
      <c r="D8" s="18" t="inlineStr">
        <is>
          <t>You would know within a week</t>
        </is>
      </c>
    </row>
    <row r="9">
      <c r="A9" s="9" t="inlineStr">
        <is>
          <t>Strategic value</t>
        </is>
      </c>
      <c r="B9" s="10" t="n">
        <v>1</v>
      </c>
      <c r="C9" s="18" t="inlineStr">
        <is>
          <t>Dead end: helps nothing else</t>
        </is>
      </c>
      <c r="D9" s="18" t="inlineStr">
        <is>
          <t>Builds data/integrations you reuse</t>
        </is>
      </c>
    </row>
    <row r="10">
      <c r="A10" s="9" t="inlineStr">
        <is>
          <t>Human review requirement</t>
        </is>
      </c>
      <c r="B10" s="10" t="n">
        <v>1</v>
      </c>
      <c r="C10" s="18" t="inlineStr">
        <is>
          <t>Review takes as long as the work</t>
        </is>
      </c>
      <c r="D10" s="18" t="inlineStr">
        <is>
          <t>Quick approval, then it ships</t>
        </is>
      </c>
    </row>
    <row r="11">
      <c r="A11" s="9" t="inlineStr">
        <is>
          <t>Integration complexity</t>
        </is>
      </c>
      <c r="B11" s="10" t="n">
        <v>1</v>
      </c>
      <c r="C11" s="18" t="inlineStr">
        <is>
          <t>Touches five systems, all undocumented</t>
        </is>
      </c>
      <c r="D11" s="18" t="inlineStr">
        <is>
          <t>One or two well-documented systems</t>
        </is>
      </c>
    </row>
    <row r="13">
      <c r="A13" s="2" t="inlineStr">
        <is>
          <t>Score honestly. Gut-feel 3s are usually a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Systems Thinker</dc:creator>
  <dc:title>AI Use Case Scorecard</dc:title>
  <dc:description>Weighted ten-criteria rubric for ranking AI use cases before you build anything. Max score 60; 45+ deserves a serious look.</dc:description>
  <dcterms:created xsi:type="dcterms:W3CDTF">2026-07-10T03:37:33Z</dcterms:created>
  <dcterms:modified xsi:type="dcterms:W3CDTF">2026-07-10T03:37:34Z</dcterms:modified>
</cp:coreProperties>
</file>